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2240" windowHeight="77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" i="1"/>
  <c r="J3"/>
  <c r="J4"/>
  <c r="J5"/>
  <c r="J6"/>
  <c r="J7"/>
  <c r="J8"/>
  <c r="J9"/>
  <c r="J10"/>
  <c r="J11"/>
  <c r="J12"/>
  <c r="J13"/>
  <c r="J14"/>
  <c r="J15"/>
  <c r="J16"/>
  <c r="J17"/>
  <c r="J18"/>
  <c r="J1"/>
  <c r="I3"/>
  <c r="I4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2"/>
  <c r="G6"/>
  <c r="E6"/>
  <c r="E2"/>
  <c r="E3"/>
  <c r="E4"/>
  <c r="E5"/>
  <c r="E1"/>
  <c r="D2"/>
  <c r="D3"/>
  <c r="D4"/>
  <c r="D5"/>
  <c r="D1"/>
  <c r="B6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Sheet1!$J$1:$J$18</c:f>
              <c:numCache>
                <c:formatCode>General</c:formatCode>
                <c:ptCount val="18"/>
                <c:pt idx="0">
                  <c:v>2.8390046603509267E-18</c:v>
                </c:pt>
                <c:pt idx="1">
                  <c:v>4.6270737791371855E-15</c:v>
                </c:pt>
                <c:pt idx="2">
                  <c:v>3.5454986398278262E-12</c:v>
                </c:pt>
                <c:pt idx="3">
                  <c:v>1.2772584998048227E-9</c:v>
                </c:pt>
                <c:pt idx="4">
                  <c:v>2.1632706573661691E-7</c:v>
                </c:pt>
                <c:pt idx="5">
                  <c:v>1.7225565856724069E-5</c:v>
                </c:pt>
                <c:pt idx="6">
                  <c:v>6.4486189442085774E-4</c:v>
                </c:pt>
                <c:pt idx="7">
                  <c:v>1.1349860192523403E-2</c:v>
                </c:pt>
                <c:pt idx="8">
                  <c:v>9.3917146481589706E-2</c:v>
                </c:pt>
                <c:pt idx="9">
                  <c:v>0.36536744258431969</c:v>
                </c:pt>
                <c:pt idx="10">
                  <c:v>0.66825986952820937</c:v>
                </c:pt>
                <c:pt idx="11">
                  <c:v>0.57463423646580092</c:v>
                </c:pt>
                <c:pt idx="12">
                  <c:v>0.23231015423242635</c:v>
                </c:pt>
                <c:pt idx="13">
                  <c:v>4.415455055424454E-2</c:v>
                </c:pt>
                <c:pt idx="14">
                  <c:v>3.9456024401151287E-3</c:v>
                </c:pt>
                <c:pt idx="15">
                  <c:v>1.6576077104828293E-4</c:v>
                </c:pt>
                <c:pt idx="16">
                  <c:v>3.2740158128653594E-6</c:v>
                </c:pt>
                <c:pt idx="17">
                  <c:v>3.0402574877136122E-8</c:v>
                </c:pt>
              </c:numCache>
            </c:numRef>
          </c:val>
        </c:ser>
        <c:marker val="1"/>
        <c:axId val="154265088"/>
        <c:axId val="154266624"/>
      </c:lineChart>
      <c:catAx>
        <c:axId val="154265088"/>
        <c:scaling>
          <c:orientation val="minMax"/>
        </c:scaling>
        <c:axPos val="b"/>
        <c:tickLblPos val="nextTo"/>
        <c:crossAx val="154266624"/>
        <c:crosses val="autoZero"/>
        <c:auto val="1"/>
        <c:lblAlgn val="ctr"/>
        <c:lblOffset val="100"/>
      </c:catAx>
      <c:valAx>
        <c:axId val="154266624"/>
        <c:scaling>
          <c:orientation val="minMax"/>
        </c:scaling>
        <c:axPos val="l"/>
        <c:majorGridlines/>
        <c:numFmt formatCode="General" sourceLinked="1"/>
        <c:tickLblPos val="nextTo"/>
        <c:crossAx val="154265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Sheet1!$I$1:$I$18</c:f>
              <c:numCache>
                <c:formatCode>General</c:formatCode>
                <c:ptCount val="18"/>
                <c:pt idx="0">
                  <c:v>3.1</c:v>
                </c:pt>
                <c:pt idx="1">
                  <c:v>3.3000000000000003</c:v>
                </c:pt>
                <c:pt idx="2">
                  <c:v>3.5000000000000004</c:v>
                </c:pt>
                <c:pt idx="3">
                  <c:v>3.7000000000000006</c:v>
                </c:pt>
                <c:pt idx="4">
                  <c:v>3.9000000000000008</c:v>
                </c:pt>
                <c:pt idx="5">
                  <c:v>4.1000000000000005</c:v>
                </c:pt>
                <c:pt idx="6">
                  <c:v>4.3000000000000007</c:v>
                </c:pt>
                <c:pt idx="7">
                  <c:v>4.5000000000000009</c:v>
                </c:pt>
                <c:pt idx="8">
                  <c:v>4.7000000000000011</c:v>
                </c:pt>
                <c:pt idx="9">
                  <c:v>4.9000000000000012</c:v>
                </c:pt>
                <c:pt idx="10">
                  <c:v>5.1000000000000014</c:v>
                </c:pt>
                <c:pt idx="11">
                  <c:v>5.3000000000000016</c:v>
                </c:pt>
                <c:pt idx="12">
                  <c:v>5.5000000000000018</c:v>
                </c:pt>
                <c:pt idx="13">
                  <c:v>5.700000000000002</c:v>
                </c:pt>
                <c:pt idx="14">
                  <c:v>5.9000000000000021</c:v>
                </c:pt>
                <c:pt idx="15">
                  <c:v>6.1000000000000023</c:v>
                </c:pt>
                <c:pt idx="16">
                  <c:v>6.3000000000000025</c:v>
                </c:pt>
                <c:pt idx="17">
                  <c:v>6.5000000000000027</c:v>
                </c:pt>
              </c:numCache>
            </c:numRef>
          </c:xVal>
          <c:yVal>
            <c:numRef>
              <c:f>Sheet1!$J$1:$J$18</c:f>
              <c:numCache>
                <c:formatCode>General</c:formatCode>
                <c:ptCount val="18"/>
                <c:pt idx="0">
                  <c:v>2.8390046603509267E-18</c:v>
                </c:pt>
                <c:pt idx="1">
                  <c:v>4.6270737791371855E-15</c:v>
                </c:pt>
                <c:pt idx="2">
                  <c:v>3.5454986398278262E-12</c:v>
                </c:pt>
                <c:pt idx="3">
                  <c:v>1.2772584998048227E-9</c:v>
                </c:pt>
                <c:pt idx="4">
                  <c:v>2.1632706573661691E-7</c:v>
                </c:pt>
                <c:pt idx="5">
                  <c:v>1.7225565856724069E-5</c:v>
                </c:pt>
                <c:pt idx="6">
                  <c:v>6.4486189442085774E-4</c:v>
                </c:pt>
                <c:pt idx="7">
                  <c:v>1.1349860192523403E-2</c:v>
                </c:pt>
                <c:pt idx="8">
                  <c:v>9.3917146481589706E-2</c:v>
                </c:pt>
                <c:pt idx="9">
                  <c:v>0.36536744258431969</c:v>
                </c:pt>
                <c:pt idx="10">
                  <c:v>0.66825986952820937</c:v>
                </c:pt>
                <c:pt idx="11">
                  <c:v>0.57463423646580092</c:v>
                </c:pt>
                <c:pt idx="12">
                  <c:v>0.23231015423242635</c:v>
                </c:pt>
                <c:pt idx="13">
                  <c:v>4.415455055424454E-2</c:v>
                </c:pt>
                <c:pt idx="14">
                  <c:v>3.9456024401151287E-3</c:v>
                </c:pt>
                <c:pt idx="15">
                  <c:v>1.6576077104828293E-4</c:v>
                </c:pt>
                <c:pt idx="16">
                  <c:v>3.2740158128653594E-6</c:v>
                </c:pt>
                <c:pt idx="17">
                  <c:v>3.0402574877136122E-8</c:v>
                </c:pt>
              </c:numCache>
            </c:numRef>
          </c:yVal>
          <c:smooth val="1"/>
        </c:ser>
        <c:axId val="134091136"/>
        <c:axId val="137353856"/>
      </c:scatterChart>
      <c:valAx>
        <c:axId val="134091136"/>
        <c:scaling>
          <c:orientation val="minMax"/>
        </c:scaling>
        <c:axPos val="b"/>
        <c:numFmt formatCode="General" sourceLinked="1"/>
        <c:tickLblPos val="nextTo"/>
        <c:crossAx val="137353856"/>
        <c:crosses val="autoZero"/>
        <c:crossBetween val="midCat"/>
      </c:valAx>
      <c:valAx>
        <c:axId val="137353856"/>
        <c:scaling>
          <c:orientation val="minMax"/>
        </c:scaling>
        <c:axPos val="l"/>
        <c:majorGridlines/>
        <c:numFmt formatCode="General" sourceLinked="1"/>
        <c:tickLblPos val="nextTo"/>
        <c:crossAx val="1340911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Sheet1!$I$1:$I$18</c:f>
              <c:numCache>
                <c:formatCode>General</c:formatCode>
                <c:ptCount val="18"/>
                <c:pt idx="0">
                  <c:v>3.1</c:v>
                </c:pt>
                <c:pt idx="1">
                  <c:v>3.3000000000000003</c:v>
                </c:pt>
                <c:pt idx="2">
                  <c:v>3.5000000000000004</c:v>
                </c:pt>
                <c:pt idx="3">
                  <c:v>3.7000000000000006</c:v>
                </c:pt>
                <c:pt idx="4">
                  <c:v>3.9000000000000008</c:v>
                </c:pt>
                <c:pt idx="5">
                  <c:v>4.1000000000000005</c:v>
                </c:pt>
                <c:pt idx="6">
                  <c:v>4.3000000000000007</c:v>
                </c:pt>
                <c:pt idx="7">
                  <c:v>4.5000000000000009</c:v>
                </c:pt>
                <c:pt idx="8">
                  <c:v>4.7000000000000011</c:v>
                </c:pt>
                <c:pt idx="9">
                  <c:v>4.9000000000000012</c:v>
                </c:pt>
                <c:pt idx="10">
                  <c:v>5.1000000000000014</c:v>
                </c:pt>
                <c:pt idx="11">
                  <c:v>5.3000000000000016</c:v>
                </c:pt>
                <c:pt idx="12">
                  <c:v>5.5000000000000018</c:v>
                </c:pt>
                <c:pt idx="13">
                  <c:v>5.700000000000002</c:v>
                </c:pt>
                <c:pt idx="14">
                  <c:v>5.9000000000000021</c:v>
                </c:pt>
                <c:pt idx="15">
                  <c:v>6.1000000000000023</c:v>
                </c:pt>
                <c:pt idx="16">
                  <c:v>6.3000000000000025</c:v>
                </c:pt>
                <c:pt idx="17">
                  <c:v>6.5000000000000027</c:v>
                </c:pt>
              </c:numCache>
            </c:numRef>
          </c:xVal>
          <c:yVal>
            <c:numRef>
              <c:f>Sheet1!$J$1:$J$18</c:f>
              <c:numCache>
                <c:formatCode>General</c:formatCode>
                <c:ptCount val="18"/>
                <c:pt idx="0">
                  <c:v>2.8390046603509267E-18</c:v>
                </c:pt>
                <c:pt idx="1">
                  <c:v>4.6270737791371855E-15</c:v>
                </c:pt>
                <c:pt idx="2">
                  <c:v>3.5454986398278262E-12</c:v>
                </c:pt>
                <c:pt idx="3">
                  <c:v>1.2772584998048227E-9</c:v>
                </c:pt>
                <c:pt idx="4">
                  <c:v>2.1632706573661691E-7</c:v>
                </c:pt>
                <c:pt idx="5">
                  <c:v>1.7225565856724069E-5</c:v>
                </c:pt>
                <c:pt idx="6">
                  <c:v>6.4486189442085774E-4</c:v>
                </c:pt>
                <c:pt idx="7">
                  <c:v>1.1349860192523403E-2</c:v>
                </c:pt>
                <c:pt idx="8">
                  <c:v>9.3917146481589706E-2</c:v>
                </c:pt>
                <c:pt idx="9">
                  <c:v>0.36536744258431969</c:v>
                </c:pt>
                <c:pt idx="10">
                  <c:v>0.66825986952820937</c:v>
                </c:pt>
                <c:pt idx="11">
                  <c:v>0.57463423646580092</c:v>
                </c:pt>
                <c:pt idx="12">
                  <c:v>0.23231015423242635</c:v>
                </c:pt>
                <c:pt idx="13">
                  <c:v>4.415455055424454E-2</c:v>
                </c:pt>
                <c:pt idx="14">
                  <c:v>3.9456024401151287E-3</c:v>
                </c:pt>
                <c:pt idx="15">
                  <c:v>1.6576077104828293E-4</c:v>
                </c:pt>
                <c:pt idx="16">
                  <c:v>3.2740158128653594E-6</c:v>
                </c:pt>
                <c:pt idx="17">
                  <c:v>3.0402574877136122E-8</c:v>
                </c:pt>
              </c:numCache>
            </c:numRef>
          </c:yVal>
          <c:smooth val="1"/>
        </c:ser>
        <c:axId val="154019328"/>
        <c:axId val="154020864"/>
      </c:scatterChart>
      <c:valAx>
        <c:axId val="154019328"/>
        <c:scaling>
          <c:orientation val="minMax"/>
          <c:max val="6"/>
          <c:min val="4"/>
        </c:scaling>
        <c:axPos val="b"/>
        <c:numFmt formatCode="General" sourceLinked="1"/>
        <c:tickLblPos val="nextTo"/>
        <c:crossAx val="154020864"/>
        <c:crosses val="autoZero"/>
        <c:crossBetween val="midCat"/>
      </c:valAx>
      <c:valAx>
        <c:axId val="154020864"/>
        <c:scaling>
          <c:orientation val="minMax"/>
        </c:scaling>
        <c:axPos val="l"/>
        <c:majorGridlines/>
        <c:numFmt formatCode="General" sourceLinked="1"/>
        <c:tickLblPos val="nextTo"/>
        <c:crossAx val="1540193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7</xdr:row>
      <xdr:rowOff>104775</xdr:rowOff>
    </xdr:from>
    <xdr:to>
      <xdr:col>8</xdr:col>
      <xdr:colOff>38100</xdr:colOff>
      <xdr:row>21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8</xdr:row>
      <xdr:rowOff>47625</xdr:rowOff>
    </xdr:from>
    <xdr:to>
      <xdr:col>8</xdr:col>
      <xdr:colOff>0</xdr:colOff>
      <xdr:row>22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0</xdr:rowOff>
    </xdr:from>
    <xdr:to>
      <xdr:col>9</xdr:col>
      <xdr:colOff>304800</xdr:colOff>
      <xdr:row>38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8"/>
  <sheetViews>
    <sheetView tabSelected="1" topLeftCell="B23" workbookViewId="0">
      <selection activeCell="C25" sqref="C25"/>
    </sheetView>
  </sheetViews>
  <sheetFormatPr defaultRowHeight="15"/>
  <cols>
    <col min="10" max="10" width="10" bestFit="1" customWidth="1"/>
  </cols>
  <sheetData>
    <row r="1" spans="2:10">
      <c r="B1">
        <v>5.0999999999999996</v>
      </c>
      <c r="D1">
        <f>B1-$B$6</f>
        <v>-6.0000000000000497E-2</v>
      </c>
      <c r="E1">
        <f>D1^2</f>
        <v>3.6000000000000597E-3</v>
      </c>
      <c r="I1">
        <v>3.1</v>
      </c>
      <c r="J1">
        <f>(1/($E$6*(2*3.1415))*EXP(-((I1-$B$6)^2)/(2*$E$6^2)))</f>
        <v>2.8390046603509267E-18</v>
      </c>
    </row>
    <row r="2" spans="2:10">
      <c r="B2">
        <v>5.3</v>
      </c>
      <c r="D2">
        <f t="shared" ref="D2:D5" si="0">B2-$B$6</f>
        <v>0.13999999999999968</v>
      </c>
      <c r="E2">
        <f t="shared" ref="E2:E5" si="1">D2^2</f>
        <v>1.9599999999999909E-2</v>
      </c>
      <c r="I2">
        <f>0.2+I1</f>
        <v>3.3000000000000003</v>
      </c>
      <c r="J2">
        <f t="shared" ref="J2:J18" si="2">(1/($E$6*(2*3.1415))*EXP(-((I2-$B$6)^2)/(2*$E$6^2)))</f>
        <v>4.6270737791371855E-15</v>
      </c>
    </row>
    <row r="3" spans="2:10">
      <c r="B3">
        <v>4.8</v>
      </c>
      <c r="D3">
        <f t="shared" si="0"/>
        <v>-0.36000000000000032</v>
      </c>
      <c r="E3">
        <f t="shared" si="1"/>
        <v>0.12960000000000024</v>
      </c>
      <c r="I3">
        <f t="shared" ref="I3:I18" si="3">0.2+I2</f>
        <v>3.5000000000000004</v>
      </c>
      <c r="J3">
        <f t="shared" si="2"/>
        <v>3.5454986398278262E-12</v>
      </c>
    </row>
    <row r="4" spans="2:10">
      <c r="B4">
        <v>5.4</v>
      </c>
      <c r="D4">
        <f t="shared" si="0"/>
        <v>0.24000000000000021</v>
      </c>
      <c r="E4">
        <f t="shared" si="1"/>
        <v>5.7600000000000103E-2</v>
      </c>
      <c r="I4">
        <f t="shared" si="3"/>
        <v>3.7000000000000006</v>
      </c>
      <c r="J4">
        <f t="shared" si="2"/>
        <v>1.2772584998048227E-9</v>
      </c>
    </row>
    <row r="5" spans="2:10">
      <c r="B5">
        <v>5.2</v>
      </c>
      <c r="D5">
        <f t="shared" si="0"/>
        <v>4.0000000000000036E-2</v>
      </c>
      <c r="E5">
        <f t="shared" si="1"/>
        <v>1.6000000000000029E-3</v>
      </c>
      <c r="I5">
        <f t="shared" si="3"/>
        <v>3.9000000000000008</v>
      </c>
      <c r="J5">
        <f t="shared" si="2"/>
        <v>2.1632706573661691E-7</v>
      </c>
    </row>
    <row r="6" spans="2:10">
      <c r="B6">
        <f>SUM(B1:B5)/5</f>
        <v>5.16</v>
      </c>
      <c r="E6">
        <f>(SUM(E1:E5)/(5-1))^0.5</f>
        <v>0.23021728866442692</v>
      </c>
      <c r="G6">
        <f>(1/($E$6*(2*3.1415))*EXP(-((K1-$B$6)^2)/(2*$E$6^2)))</f>
        <v>5.6425645988281429E-110</v>
      </c>
      <c r="I6">
        <f t="shared" si="3"/>
        <v>4.1000000000000005</v>
      </c>
      <c r="J6">
        <f t="shared" si="2"/>
        <v>1.7225565856724069E-5</v>
      </c>
    </row>
    <row r="7" spans="2:10">
      <c r="I7">
        <f t="shared" si="3"/>
        <v>4.3000000000000007</v>
      </c>
      <c r="J7">
        <f t="shared" si="2"/>
        <v>6.4486189442085774E-4</v>
      </c>
    </row>
    <row r="8" spans="2:10">
      <c r="I8">
        <f t="shared" si="3"/>
        <v>4.5000000000000009</v>
      </c>
      <c r="J8">
        <f t="shared" si="2"/>
        <v>1.1349860192523403E-2</v>
      </c>
    </row>
    <row r="9" spans="2:10">
      <c r="I9">
        <f t="shared" si="3"/>
        <v>4.7000000000000011</v>
      </c>
      <c r="J9">
        <f t="shared" si="2"/>
        <v>9.3917146481589706E-2</v>
      </c>
    </row>
    <row r="10" spans="2:10">
      <c r="I10">
        <f t="shared" si="3"/>
        <v>4.9000000000000012</v>
      </c>
      <c r="J10">
        <f t="shared" si="2"/>
        <v>0.36536744258431969</v>
      </c>
    </row>
    <row r="11" spans="2:10">
      <c r="I11">
        <f t="shared" si="3"/>
        <v>5.1000000000000014</v>
      </c>
      <c r="J11">
        <f t="shared" si="2"/>
        <v>0.66825986952820937</v>
      </c>
    </row>
    <row r="12" spans="2:10">
      <c r="I12">
        <f t="shared" si="3"/>
        <v>5.3000000000000016</v>
      </c>
      <c r="J12">
        <f t="shared" si="2"/>
        <v>0.57463423646580092</v>
      </c>
    </row>
    <row r="13" spans="2:10">
      <c r="I13">
        <f t="shared" si="3"/>
        <v>5.5000000000000018</v>
      </c>
      <c r="J13">
        <f t="shared" si="2"/>
        <v>0.23231015423242635</v>
      </c>
    </row>
    <row r="14" spans="2:10">
      <c r="I14">
        <f t="shared" si="3"/>
        <v>5.700000000000002</v>
      </c>
      <c r="J14">
        <f t="shared" si="2"/>
        <v>4.415455055424454E-2</v>
      </c>
    </row>
    <row r="15" spans="2:10">
      <c r="I15">
        <f t="shared" si="3"/>
        <v>5.9000000000000021</v>
      </c>
      <c r="J15">
        <f t="shared" si="2"/>
        <v>3.9456024401151287E-3</v>
      </c>
    </row>
    <row r="16" spans="2:10">
      <c r="I16">
        <f t="shared" si="3"/>
        <v>6.1000000000000023</v>
      </c>
      <c r="J16">
        <f t="shared" si="2"/>
        <v>1.6576077104828293E-4</v>
      </c>
    </row>
    <row r="17" spans="9:10">
      <c r="I17">
        <f t="shared" si="3"/>
        <v>6.3000000000000025</v>
      </c>
      <c r="J17">
        <f t="shared" si="2"/>
        <v>3.2740158128653594E-6</v>
      </c>
    </row>
    <row r="18" spans="9:10">
      <c r="I18">
        <f t="shared" si="3"/>
        <v>6.5000000000000027</v>
      </c>
      <c r="J18">
        <f t="shared" si="2"/>
        <v>3.0402574877136122E-8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 intelliome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Rupnik</dc:creator>
  <cp:lastModifiedBy>K Rupnik</cp:lastModifiedBy>
  <dcterms:created xsi:type="dcterms:W3CDTF">2009-06-24T16:31:27Z</dcterms:created>
  <dcterms:modified xsi:type="dcterms:W3CDTF">2009-06-24T16:48:40Z</dcterms:modified>
</cp:coreProperties>
</file>